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9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<sst xmlns="http://schemas.openxmlformats.org/spreadsheetml/2006/main" count="17" uniqueCount="17">
  <si>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Starttid</t>
  </si>
  <si>
    <t>Alkohol (g)</t>
  </si>
  <si>
    <t>Stk.</t>
  </si>
  <si>
    <t>I blodet</t>
  </si>
  <si>
    <t>Promille</t>
  </si>
  <si>
    <t>L</t>
  </si>
  <si>
    <t>%</t>
  </si>
  <si>
    <t>-</t>
  </si>
  <si>
    <t>Pils 0.5</t>
  </si>
  <si>
    <t>Pils 0.3</t>
  </si>
  <si>
    <t>Starksprit 4cl</t>
  </si>
  <si>
    <t>Vikt</t>
  </si>
  <si>
    <t>Kl</t>
  </si>
  <si>
    <t>Dos</t>
  </si>
  <si>
    <t>Dryck</t>
  </si>
  <si>
    <t>Glas Vin</t>
  </si>
  <si>
    <t>Vinflaska</t>
  </si>
</sst>
</file>

<file path=xl/styles.xml><?xml version="1.0" encoding="utf-8"?>
<styleSheet xmlns="http://schemas.openxmlformats.org/spreadsheetml/2006/main">
  <numFmts count="4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&quot;FIM&quot;;\-#,##0&quot;FIM&quot;"/>
    <numFmt numFmtId="165" formatCode="#,##0&quot;FIM&quot;;[Red]\-#,##0&quot;FIM&quot;"/>
    <numFmt numFmtId="166" formatCode="#,##0.00&quot;FIM&quot;;\-#,##0.00&quot;FIM&quot;"/>
    <numFmt numFmtId="167" formatCode="#,##0.00&quot;FIM&quot;;[Red]\-#,##0.00&quot;FIM&quot;"/>
    <numFmt numFmtId="168" formatCode="_-* #,##0&quot;FIM&quot;_-;\-* #,##0&quot;FIM&quot;_-;_-* &quot;-&quot;&quot;FIM&quot;_-;_-@_-"/>
    <numFmt numFmtId="169" formatCode="_-* #,##0_F_I_M_-;\-* #,##0_F_I_M_-;_-* &quot;-&quot;_F_I_M_-;_-@_-"/>
    <numFmt numFmtId="170" formatCode="_-* #,##0.00&quot;FIM&quot;_-;\-* #,##0.00&quot;FIM&quot;_-;_-* &quot;-&quot;??&quot;FIM&quot;_-;_-@_-"/>
    <numFmt numFmtId="171" formatCode="_-* #,##0.00_F_I_M_-;\-* #,##0.00_F_I_M_-;_-* &quot;-&quot;??_F_I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kr&quot;\ #,##0;\-&quot;kr&quot;\ #,##0"/>
    <numFmt numFmtId="181" formatCode="&quot;kr&quot;\ #,##0;[Red]\-&quot;kr&quot;\ #,##0"/>
    <numFmt numFmtId="182" formatCode="&quot;kr&quot;\ #,##0.00;\-&quot;kr&quot;\ #,##0.00"/>
    <numFmt numFmtId="183" formatCode="&quot;kr&quot;\ #,##0.00;[Red]\-&quot;kr&quot;\ #,##0.00"/>
    <numFmt numFmtId="184" formatCode="_-&quot;kr&quot;\ * #,##0_-;\-&quot;kr&quot;\ * #,##0_-;_-&quot;kr&quot;\ * &quot;-&quot;_-;_-@_-"/>
    <numFmt numFmtId="185" formatCode="_-* #,##0_-;\-* #,##0_-;_-* &quot;-&quot;_-;_-@_-"/>
    <numFmt numFmtId="186" formatCode="_-&quot;kr&quot;\ * #,##0.00_-;\-&quot;kr&quot;\ * #,##0.00_-;_-&quot;kr&quot;\ * &quot;-&quot;??_-;_-@_-"/>
    <numFmt numFmtId="187" formatCode="_-* #,##0.00_-;\-* #,##0.00_-;_-* &quot;-&quot;??_-;_-@_-"/>
    <numFmt numFmtId="188" formatCode="#,##0\ &quot;mk&quot;;\-#,##0\ &quot;mk&quot;"/>
    <numFmt numFmtId="189" formatCode="#,##0\ &quot;mk&quot;;[Red]\-#,##0\ &quot;mk&quot;"/>
    <numFmt numFmtId="190" formatCode="#,##0.00\ &quot;mk&quot;;\-#,##0.00\ &quot;mk&quot;"/>
    <numFmt numFmtId="191" formatCode="#,##0.00\ &quot;mk&quot;;[Red]\-#,##0.00\ &quot;mk&quot;"/>
    <numFmt numFmtId="192" formatCode="_-* #,##0\ &quot;mk&quot;_-;\-* #,##0\ &quot;mk&quot;_-;_-* &quot;-&quot;\ &quot;mk&quot;_-;_-@_-"/>
    <numFmt numFmtId="193" formatCode="_-* #,##0\ _m_k_-;\-* #,##0\ _m_k_-;_-* &quot;-&quot;\ _m_k_-;_-@_-"/>
    <numFmt numFmtId="194" formatCode="_-* #,##0.00\ &quot;mk&quot;_-;\-* #,##0.00\ &quot;mk&quot;_-;_-* &quot;-&quot;??\ &quot;mk&quot;_-;_-@_-"/>
    <numFmt numFmtId="195" formatCode="_-* #,##0.00\ _m_k_-;\-* #,##0.00\ _m_k_-;_-* &quot;-&quot;??\ _m_k_-;_-@_-"/>
    <numFmt numFmtId="196" formatCode="&quot;mk&quot;#,##0_);\(&quot;mk&quot;#,##0\)"/>
    <numFmt numFmtId="197" formatCode="&quot;mk&quot;#,##0_);[Red]\(&quot;mk&quot;#,##0\)"/>
    <numFmt numFmtId="198" formatCode="&quot;mk&quot;#,##0.00_);\(&quot;mk&quot;#,##0.00\)"/>
    <numFmt numFmtId="199" formatCode="&quot;mk&quot;#,##0.00_);[Red]\(&quot;mk&quot;#,##0.00\)"/>
    <numFmt numFmtId="200" formatCode="_(&quot;mk&quot;* #,##0_);_(&quot;mk&quot;* \(#,##0\);_(&quot;mk&quot;* &quot;-&quot;_);_(@_)"/>
    <numFmt numFmtId="201" formatCode="_(&quot;mk&quot;* #,##0.00_);_(&quot;mk&quot;* \(#,##0.00\);_(&quot;mk&quot;* &quot;-&quot;??_);_(@_)"/>
    <numFmt numFmtId="202" formatCode="0.0"/>
    <numFmt numFmtId="203" formatCode="0.000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b/>
      <sz val="12"/>
      <name val="Arial"/>
      <family val="2"/>
    </font>
    <font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7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centerContinuous"/>
    </xf>
    <xf numFmtId="1" fontId="0" fillId="2" borderId="0" xfId="0" applyNumberFormat="1" applyFill="1" applyAlignment="1">
      <alignment/>
    </xf>
    <xf numFmtId="202" fontId="0" fillId="2" borderId="0" xfId="0" applyNumberFormat="1" applyFill="1" applyAlignment="1">
      <alignment/>
    </xf>
    <xf numFmtId="0" fontId="1" fillId="3" borderId="0" xfId="0" applyFont="1" applyFill="1" applyAlignment="1">
      <alignment/>
    </xf>
    <xf numFmtId="0" fontId="0" fillId="3" borderId="0" xfId="0" applyFill="1" applyAlignment="1">
      <alignment/>
    </xf>
    <xf numFmtId="1" fontId="0" fillId="3" borderId="0" xfId="0" applyNumberFormat="1" applyFill="1" applyAlignment="1">
      <alignment/>
    </xf>
    <xf numFmtId="0" fontId="1" fillId="3" borderId="0" xfId="0" applyFont="1" applyFill="1" applyAlignment="1">
      <alignment horizont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Blodets alkoholhalt</a:t>
            </a:r>
          </a:p>
        </c:rich>
      </c:tx>
      <c:layout>
        <c:manualLayout>
          <c:xMode val="factor"/>
          <c:yMode val="factor"/>
          <c:x val="0.043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5"/>
          <c:y val="0.06925"/>
          <c:w val="0.9355"/>
          <c:h val="0.879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Sheet1!$A$4:$A$28</c:f>
              <c:numCache>
                <c:ptCount val="25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0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13</c:v>
                </c:pt>
                <c:pt idx="21">
                  <c:v>14</c:v>
                </c:pt>
                <c:pt idx="22">
                  <c:v>15</c:v>
                </c:pt>
                <c:pt idx="23">
                  <c:v>16</c:v>
                </c:pt>
                <c:pt idx="24">
                  <c:v>17</c:v>
                </c:pt>
              </c:numCache>
            </c:numRef>
          </c:cat>
          <c:val>
            <c:numRef>
              <c:f>Sheet1!$G$4:$G$28</c:f>
              <c:numCache>
                <c:ptCount val="25"/>
                <c:pt idx="0">
                  <c:v>0</c:v>
                </c:pt>
                <c:pt idx="1">
                  <c:v>0.21119999999999997</c:v>
                </c:pt>
                <c:pt idx="2">
                  <c:v>0.6947999999999999</c:v>
                </c:pt>
                <c:pt idx="3">
                  <c:v>0.7879999999999998</c:v>
                </c:pt>
                <c:pt idx="4">
                  <c:v>0.8811999999999998</c:v>
                </c:pt>
                <c:pt idx="5">
                  <c:v>0.7311999999999997</c:v>
                </c:pt>
                <c:pt idx="6">
                  <c:v>0.5811999999999997</c:v>
                </c:pt>
                <c:pt idx="7">
                  <c:v>0.4311999999999997</c:v>
                </c:pt>
                <c:pt idx="8">
                  <c:v>0.2811999999999998</c:v>
                </c:pt>
                <c:pt idx="9">
                  <c:v>0.13119999999999976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marker val="1"/>
        <c:axId val="27679455"/>
        <c:axId val="47788504"/>
      </c:lineChart>
      <c:catAx>
        <c:axId val="276794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Kl</a:t>
                </a:r>
              </a:p>
            </c:rich>
          </c:tx>
          <c:layout>
            <c:manualLayout>
              <c:xMode val="factor"/>
              <c:yMode val="factor"/>
              <c:x val="-0.015"/>
              <c:y val="-0.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7788504"/>
        <c:crosses val="autoZero"/>
        <c:auto val="0"/>
        <c:lblOffset val="100"/>
        <c:noMultiLvlLbl val="0"/>
      </c:catAx>
      <c:valAx>
        <c:axId val="47788504"/>
        <c:scaling>
          <c:orientation val="minMax"/>
          <c:max val="3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Promille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7679455"/>
        <c:crossesAt val="1"/>
        <c:crossBetween val="midCat"/>
        <c:dispUnits/>
        <c:majorUnit val="0.5"/>
        <c:min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38100</xdr:colOff>
      <xdr:row>0</xdr:row>
      <xdr:rowOff>161925</xdr:rowOff>
    </xdr:from>
    <xdr:to>
      <xdr:col>12</xdr:col>
      <xdr:colOff>114300</xdr:colOff>
      <xdr:row>14</xdr:row>
      <xdr:rowOff>180975</xdr:rowOff>
    </xdr:to>
    <xdr:graphicFrame>
      <xdr:nvGraphicFramePr>
        <xdr:cNvPr id="1" name="Chart 44"/>
        <xdr:cNvGraphicFramePr/>
      </xdr:nvGraphicFramePr>
      <xdr:xfrm>
        <a:off x="3638550" y="161925"/>
        <a:ext cx="3028950" cy="2686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showGridLines="0" tabSelected="1" workbookViewId="0" topLeftCell="A1">
      <selection activeCell="B8" sqref="B8"/>
    </sheetView>
  </sheetViews>
  <sheetFormatPr defaultColWidth="9.140625" defaultRowHeight="12.75"/>
  <cols>
    <col min="1" max="1" width="5.00390625" style="2" customWidth="1"/>
    <col min="2" max="4" width="9.140625" style="2" customWidth="1"/>
    <col min="5" max="5" width="6.00390625" style="2" customWidth="1"/>
    <col min="6" max="6" width="7.28125" style="2" customWidth="1"/>
    <col min="7" max="7" width="8.28125" style="2" customWidth="1"/>
    <col min="8" max="8" width="9.140625" style="2" customWidth="1"/>
    <col min="9" max="9" width="17.57421875" style="2" customWidth="1"/>
    <col min="10" max="12" width="5.8515625" style="2" customWidth="1"/>
    <col min="13" max="16384" width="9.140625" style="2" customWidth="1"/>
  </cols>
  <sheetData>
    <row r="1" spans="1:3" ht="15" customHeight="1">
      <c r="A1" s="1" t="s">
        <v>0</v>
      </c>
      <c r="B1" s="1"/>
      <c r="C1" s="1">
        <v>18</v>
      </c>
    </row>
    <row r="2" spans="1:6" ht="15" customHeight="1">
      <c r="A2" s="1" t="s">
        <v>11</v>
      </c>
      <c r="B2" s="1"/>
      <c r="C2" s="1">
        <v>75</v>
      </c>
      <c r="E2" s="3" t="s">
        <v>1</v>
      </c>
      <c r="F2" s="3"/>
    </row>
    <row r="3" spans="1:7" ht="15" customHeight="1">
      <c r="A3" s="2" t="s">
        <v>12</v>
      </c>
      <c r="B3" s="2" t="s">
        <v>2</v>
      </c>
      <c r="E3" s="2" t="s">
        <v>13</v>
      </c>
      <c r="F3" s="2" t="s">
        <v>3</v>
      </c>
      <c r="G3" s="2" t="s">
        <v>4</v>
      </c>
    </row>
    <row r="4" spans="1:7" ht="15" customHeight="1">
      <c r="A4" s="2">
        <f>C1-1</f>
        <v>17</v>
      </c>
      <c r="E4" s="2">
        <v>0</v>
      </c>
      <c r="F4" s="2">
        <v>0</v>
      </c>
      <c r="G4" s="2">
        <v>0</v>
      </c>
    </row>
    <row r="5" spans="1:7" ht="15" customHeight="1">
      <c r="A5" s="2">
        <f aca="true" t="shared" si="0" ref="A5:A28">IF(A4&gt;=23,A4-23,A4+1)</f>
        <v>18</v>
      </c>
      <c r="B5" s="2">
        <v>1</v>
      </c>
      <c r="D5" s="2">
        <v>5</v>
      </c>
      <c r="E5" s="4">
        <f aca="true" ca="1" t="shared" si="1" ref="E5:E28">OFFSET($L$18,D5,0)*B5</f>
        <v>10.559999999999999</v>
      </c>
      <c r="F5" s="4">
        <f aca="true" t="shared" si="2" ref="F5:F28">MAX(F4-0.1*$C$2,0)+E5</f>
        <v>10.559999999999999</v>
      </c>
      <c r="G5" s="5">
        <f aca="true" t="shared" si="3" ref="G5:G28">F5/$C$2*1.5</f>
        <v>0.21119999999999997</v>
      </c>
    </row>
    <row r="6" spans="1:7" ht="15" customHeight="1">
      <c r="A6" s="2">
        <f t="shared" si="0"/>
        <v>19</v>
      </c>
      <c r="B6" s="2">
        <v>3</v>
      </c>
      <c r="D6" s="2">
        <v>5</v>
      </c>
      <c r="E6" s="4">
        <f ca="1" t="shared" si="1"/>
        <v>31.679999999999996</v>
      </c>
      <c r="F6" s="4">
        <f t="shared" si="2"/>
        <v>34.739999999999995</v>
      </c>
      <c r="G6" s="5">
        <f t="shared" si="3"/>
        <v>0.6947999999999999</v>
      </c>
    </row>
    <row r="7" spans="1:7" ht="15" customHeight="1">
      <c r="A7" s="2">
        <f t="shared" si="0"/>
        <v>20</v>
      </c>
      <c r="B7" s="2">
        <v>1</v>
      </c>
      <c r="D7" s="2">
        <v>4</v>
      </c>
      <c r="E7" s="4">
        <f ca="1" t="shared" si="1"/>
        <v>12.16</v>
      </c>
      <c r="F7" s="4">
        <f t="shared" si="2"/>
        <v>39.39999999999999</v>
      </c>
      <c r="G7" s="5">
        <f t="shared" si="3"/>
        <v>0.7879999999999998</v>
      </c>
    </row>
    <row r="8" spans="1:7" ht="15" customHeight="1">
      <c r="A8" s="2">
        <f t="shared" si="0"/>
        <v>21</v>
      </c>
      <c r="B8" s="2">
        <v>1</v>
      </c>
      <c r="D8" s="2">
        <v>4</v>
      </c>
      <c r="E8" s="4">
        <f ca="1" t="shared" si="1"/>
        <v>12.16</v>
      </c>
      <c r="F8" s="4">
        <f t="shared" si="2"/>
        <v>44.05999999999999</v>
      </c>
      <c r="G8" s="5">
        <f t="shared" si="3"/>
        <v>0.8811999999999998</v>
      </c>
    </row>
    <row r="9" spans="1:7" ht="15" customHeight="1">
      <c r="A9" s="2">
        <f t="shared" si="0"/>
        <v>22</v>
      </c>
      <c r="B9" s="2">
        <v>1</v>
      </c>
      <c r="D9" s="2">
        <v>1</v>
      </c>
      <c r="E9" s="4">
        <f ca="1" t="shared" si="1"/>
        <v>0</v>
      </c>
      <c r="F9" s="4">
        <f t="shared" si="2"/>
        <v>36.55999999999999</v>
      </c>
      <c r="G9" s="5">
        <f t="shared" si="3"/>
        <v>0.7311999999999997</v>
      </c>
    </row>
    <row r="10" spans="1:7" ht="15" customHeight="1">
      <c r="A10" s="2">
        <f t="shared" si="0"/>
        <v>23</v>
      </c>
      <c r="B10" s="2">
        <v>1</v>
      </c>
      <c r="D10" s="2">
        <v>1</v>
      </c>
      <c r="E10" s="4">
        <f ca="1" t="shared" si="1"/>
        <v>0</v>
      </c>
      <c r="F10" s="4">
        <f t="shared" si="2"/>
        <v>29.059999999999988</v>
      </c>
      <c r="G10" s="5">
        <f t="shared" si="3"/>
        <v>0.5811999999999997</v>
      </c>
    </row>
    <row r="11" spans="1:7" ht="15" customHeight="1">
      <c r="A11" s="2">
        <f t="shared" si="0"/>
        <v>0</v>
      </c>
      <c r="B11" s="2">
        <v>1</v>
      </c>
      <c r="D11" s="2">
        <v>1</v>
      </c>
      <c r="E11" s="4">
        <f ca="1" t="shared" si="1"/>
        <v>0</v>
      </c>
      <c r="F11" s="4">
        <f t="shared" si="2"/>
        <v>21.559999999999988</v>
      </c>
      <c r="G11" s="5">
        <f t="shared" si="3"/>
        <v>0.4311999999999997</v>
      </c>
    </row>
    <row r="12" spans="1:7" ht="15" customHeight="1">
      <c r="A12" s="2">
        <f t="shared" si="0"/>
        <v>1</v>
      </c>
      <c r="B12" s="2">
        <v>1</v>
      </c>
      <c r="D12" s="2">
        <v>1</v>
      </c>
      <c r="E12" s="4">
        <f ca="1" t="shared" si="1"/>
        <v>0</v>
      </c>
      <c r="F12" s="4">
        <f t="shared" si="2"/>
        <v>14.059999999999988</v>
      </c>
      <c r="G12" s="5">
        <f t="shared" si="3"/>
        <v>0.2811999999999998</v>
      </c>
    </row>
    <row r="13" spans="1:7" ht="15" customHeight="1">
      <c r="A13" s="2">
        <f t="shared" si="0"/>
        <v>2</v>
      </c>
      <c r="B13" s="2">
        <v>1</v>
      </c>
      <c r="D13" s="2">
        <v>1</v>
      </c>
      <c r="E13" s="4">
        <f ca="1" t="shared" si="1"/>
        <v>0</v>
      </c>
      <c r="F13" s="4">
        <f t="shared" si="2"/>
        <v>6.559999999999988</v>
      </c>
      <c r="G13" s="5">
        <f t="shared" si="3"/>
        <v>0.13119999999999976</v>
      </c>
    </row>
    <row r="14" spans="1:7" ht="15" customHeight="1">
      <c r="A14" s="2">
        <f t="shared" si="0"/>
        <v>3</v>
      </c>
      <c r="B14" s="2">
        <v>1</v>
      </c>
      <c r="D14" s="2">
        <v>1</v>
      </c>
      <c r="E14" s="4">
        <f ca="1" t="shared" si="1"/>
        <v>0</v>
      </c>
      <c r="F14" s="4">
        <f t="shared" si="2"/>
        <v>0</v>
      </c>
      <c r="G14" s="5">
        <f t="shared" si="3"/>
        <v>0</v>
      </c>
    </row>
    <row r="15" spans="1:7" ht="15" customHeight="1">
      <c r="A15" s="2">
        <f t="shared" si="0"/>
        <v>4</v>
      </c>
      <c r="B15" s="2">
        <v>1</v>
      </c>
      <c r="D15" s="2">
        <v>1</v>
      </c>
      <c r="E15" s="4">
        <f ca="1" t="shared" si="1"/>
        <v>0</v>
      </c>
      <c r="F15" s="4">
        <f t="shared" si="2"/>
        <v>0</v>
      </c>
      <c r="G15" s="5">
        <f t="shared" si="3"/>
        <v>0</v>
      </c>
    </row>
    <row r="16" spans="1:7" ht="15" customHeight="1">
      <c r="A16" s="2">
        <f t="shared" si="0"/>
        <v>5</v>
      </c>
      <c r="B16" s="2">
        <v>1</v>
      </c>
      <c r="D16" s="2">
        <v>1</v>
      </c>
      <c r="E16" s="4">
        <f ca="1" t="shared" si="1"/>
        <v>0</v>
      </c>
      <c r="F16" s="4">
        <f t="shared" si="2"/>
        <v>0</v>
      </c>
      <c r="G16" s="5">
        <f t="shared" si="3"/>
        <v>0</v>
      </c>
    </row>
    <row r="17" spans="1:7" ht="15" customHeight="1">
      <c r="A17" s="2">
        <f t="shared" si="0"/>
        <v>6</v>
      </c>
      <c r="E17" s="4">
        <f ca="1" t="shared" si="1"/>
        <v>0</v>
      </c>
      <c r="F17" s="4">
        <f t="shared" si="2"/>
        <v>0</v>
      </c>
      <c r="G17" s="5">
        <f t="shared" si="3"/>
        <v>0</v>
      </c>
    </row>
    <row r="18" spans="1:12" ht="15" customHeight="1">
      <c r="A18" s="2">
        <f t="shared" si="0"/>
        <v>7</v>
      </c>
      <c r="E18" s="4">
        <f ca="1" t="shared" si="1"/>
        <v>0</v>
      </c>
      <c r="F18" s="4">
        <f t="shared" si="2"/>
        <v>0</v>
      </c>
      <c r="G18" s="5">
        <f t="shared" si="3"/>
        <v>0</v>
      </c>
      <c r="I18" s="6" t="s">
        <v>14</v>
      </c>
      <c r="J18" s="9" t="s">
        <v>5</v>
      </c>
      <c r="K18" s="9" t="s">
        <v>6</v>
      </c>
      <c r="L18" s="6"/>
    </row>
    <row r="19" spans="1:12" ht="15" customHeight="1">
      <c r="A19" s="2">
        <f t="shared" si="0"/>
        <v>8</v>
      </c>
      <c r="E19" s="4">
        <f ca="1" t="shared" si="1"/>
        <v>0</v>
      </c>
      <c r="F19" s="4">
        <f t="shared" si="2"/>
        <v>0</v>
      </c>
      <c r="G19" s="5">
        <f t="shared" si="3"/>
        <v>0</v>
      </c>
      <c r="I19" s="7" t="s">
        <v>7</v>
      </c>
      <c r="J19" s="7">
        <v>0</v>
      </c>
      <c r="K19" s="7">
        <v>0</v>
      </c>
      <c r="L19" s="8">
        <f aca="true" t="shared" si="4" ref="L19:L24">J19*K19*8</f>
        <v>0</v>
      </c>
    </row>
    <row r="20" spans="1:12" ht="15" customHeight="1">
      <c r="A20" s="2">
        <f t="shared" si="0"/>
        <v>9</v>
      </c>
      <c r="E20" s="4">
        <f ca="1" t="shared" si="1"/>
        <v>0</v>
      </c>
      <c r="F20" s="4">
        <f t="shared" si="2"/>
        <v>0</v>
      </c>
      <c r="G20" s="5">
        <f t="shared" si="3"/>
        <v>0</v>
      </c>
      <c r="I20" s="7" t="s">
        <v>8</v>
      </c>
      <c r="J20" s="7">
        <v>0.5</v>
      </c>
      <c r="K20" s="7">
        <v>4.5</v>
      </c>
      <c r="L20" s="8">
        <f t="shared" si="4"/>
        <v>18</v>
      </c>
    </row>
    <row r="21" spans="1:12" ht="15" customHeight="1">
      <c r="A21" s="2">
        <f t="shared" si="0"/>
        <v>10</v>
      </c>
      <c r="E21" s="4">
        <f ca="1" t="shared" si="1"/>
        <v>0</v>
      </c>
      <c r="F21" s="4">
        <f t="shared" si="2"/>
        <v>0</v>
      </c>
      <c r="G21" s="5">
        <f t="shared" si="3"/>
        <v>0</v>
      </c>
      <c r="I21" s="7" t="s">
        <v>9</v>
      </c>
      <c r="J21" s="7">
        <v>0.33</v>
      </c>
      <c r="K21" s="7">
        <v>4.5</v>
      </c>
      <c r="L21" s="8">
        <f t="shared" si="4"/>
        <v>11.88</v>
      </c>
    </row>
    <row r="22" spans="1:12" ht="15" customHeight="1">
      <c r="A22" s="2">
        <f t="shared" si="0"/>
        <v>11</v>
      </c>
      <c r="E22" s="4">
        <f ca="1" t="shared" si="1"/>
        <v>0</v>
      </c>
      <c r="F22" s="4">
        <f t="shared" si="2"/>
        <v>0</v>
      </c>
      <c r="G22" s="5">
        <f t="shared" si="3"/>
        <v>0</v>
      </c>
      <c r="I22" s="7" t="s">
        <v>10</v>
      </c>
      <c r="J22" s="7">
        <v>0.04</v>
      </c>
      <c r="K22" s="7">
        <v>38</v>
      </c>
      <c r="L22" s="8">
        <f t="shared" si="4"/>
        <v>12.16</v>
      </c>
    </row>
    <row r="23" spans="1:12" ht="15" customHeight="1">
      <c r="A23" s="2">
        <f t="shared" si="0"/>
        <v>12</v>
      </c>
      <c r="E23" s="4">
        <f ca="1" t="shared" si="1"/>
        <v>0</v>
      </c>
      <c r="F23" s="4">
        <f t="shared" si="2"/>
        <v>0</v>
      </c>
      <c r="G23" s="5">
        <f t="shared" si="3"/>
        <v>0</v>
      </c>
      <c r="I23" s="7" t="s">
        <v>15</v>
      </c>
      <c r="J23" s="7">
        <v>0.12</v>
      </c>
      <c r="K23" s="7">
        <v>11</v>
      </c>
      <c r="L23" s="8">
        <f t="shared" si="4"/>
        <v>10.559999999999999</v>
      </c>
    </row>
    <row r="24" spans="1:12" ht="15" customHeight="1">
      <c r="A24" s="2">
        <f t="shared" si="0"/>
        <v>13</v>
      </c>
      <c r="E24" s="4">
        <f ca="1" t="shared" si="1"/>
        <v>0</v>
      </c>
      <c r="F24" s="4">
        <f t="shared" si="2"/>
        <v>0</v>
      </c>
      <c r="G24" s="5">
        <f t="shared" si="3"/>
        <v>0</v>
      </c>
      <c r="I24" s="7" t="s">
        <v>16</v>
      </c>
      <c r="J24" s="7">
        <v>0.75</v>
      </c>
      <c r="K24" s="7">
        <v>11</v>
      </c>
      <c r="L24" s="8">
        <f t="shared" si="4"/>
        <v>66</v>
      </c>
    </row>
    <row r="25" spans="1:7" ht="15" customHeight="1">
      <c r="A25" s="2">
        <f t="shared" si="0"/>
        <v>14</v>
      </c>
      <c r="E25" s="4">
        <f ca="1" t="shared" si="1"/>
        <v>0</v>
      </c>
      <c r="F25" s="4">
        <f t="shared" si="2"/>
        <v>0</v>
      </c>
      <c r="G25" s="5">
        <f t="shared" si="3"/>
        <v>0</v>
      </c>
    </row>
    <row r="26" spans="1:7" ht="15" customHeight="1">
      <c r="A26" s="2">
        <f t="shared" si="0"/>
        <v>15</v>
      </c>
      <c r="E26" s="4">
        <f ca="1" t="shared" si="1"/>
        <v>0</v>
      </c>
      <c r="F26" s="4">
        <f t="shared" si="2"/>
        <v>0</v>
      </c>
      <c r="G26" s="5">
        <f t="shared" si="3"/>
        <v>0</v>
      </c>
    </row>
    <row r="27" spans="1:7" ht="15" customHeight="1">
      <c r="A27" s="2">
        <f t="shared" si="0"/>
        <v>16</v>
      </c>
      <c r="E27" s="4">
        <f ca="1" t="shared" si="1"/>
        <v>0</v>
      </c>
      <c r="F27" s="4">
        <f t="shared" si="2"/>
        <v>0</v>
      </c>
      <c r="G27" s="5">
        <f t="shared" si="3"/>
        <v>0</v>
      </c>
    </row>
    <row r="28" spans="1:7" ht="12.75">
      <c r="A28" s="2">
        <f t="shared" si="0"/>
        <v>17</v>
      </c>
      <c r="E28" s="4">
        <f ca="1" t="shared" si="1"/>
        <v>0</v>
      </c>
      <c r="F28" s="4">
        <f t="shared" si="2"/>
        <v>0</v>
      </c>
      <c r="G28" s="5">
        <f t="shared" si="3"/>
        <v>0</v>
      </c>
    </row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</sheetData>
  <printOptions/>
  <pageMargins left="0.75" right="0.75" top="1" bottom="1" header="0.5" footer="0.5"/>
  <pageSetup horizontalDpi="300" verticalDpi="300" orientation="portrait" paperSize="9" r:id="rId3"/>
  <headerFooter alignWithMargins="0">
    <oddHeader>&amp;C&amp;A</oddHeader>
    <oddFooter>&amp;CPage &amp;P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 norske Bank</dc:creator>
  <cp:keywords/>
  <dc:description/>
  <cp:lastModifiedBy>masa37</cp:lastModifiedBy>
  <dcterms:created xsi:type="dcterms:W3CDTF">1999-06-13T18:04:54Z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